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1670" activeTab="1"/>
  </bookViews>
  <sheets>
    <sheet name="prijedlog nabave 2017" sheetId="2" r:id="rId1"/>
    <sheet name="plan nabave 2018" sheetId="3" r:id="rId2"/>
    <sheet name="List1" sheetId="4" r:id="rId3"/>
  </sheets>
  <calcPr calcId="162913"/>
</workbook>
</file>

<file path=xl/calcChain.xml><?xml version="1.0" encoding="utf-8"?>
<calcChain xmlns="http://schemas.openxmlformats.org/spreadsheetml/2006/main">
  <c r="F25" i="4" l="1"/>
  <c r="E25" i="4"/>
  <c r="F19" i="4"/>
  <c r="F17" i="4"/>
  <c r="E17" i="4"/>
  <c r="F13" i="4"/>
  <c r="F29" i="4" s="1"/>
  <c r="E13" i="4"/>
  <c r="E12" i="4" s="1"/>
  <c r="F12" i="4" l="1"/>
  <c r="F28" i="4" s="1"/>
  <c r="F12" i="3"/>
  <c r="F30" i="3" s="1"/>
  <c r="F24" i="3"/>
  <c r="F18" i="3"/>
  <c r="F16" i="3"/>
  <c r="E34" i="2"/>
  <c r="E33" i="2"/>
  <c r="E32" i="2"/>
  <c r="E31" i="2"/>
  <c r="E30" i="2"/>
  <c r="E29" i="2"/>
  <c r="E28" i="2"/>
  <c r="F13" i="2"/>
  <c r="F43" i="2"/>
  <c r="E45" i="2"/>
  <c r="E44" i="2"/>
  <c r="F11" i="3" l="1"/>
  <c r="F27" i="3" s="1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3" i="2" l="1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<sst xmlns="http://schemas.openxmlformats.org/spreadsheetml/2006/main" count="306" uniqueCount="145">
  <si>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</si>
  <si>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</si>
  <si>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</si>
  <si>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</si>
  <si>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</si>
  <si>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</si>
  <si>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</si>
  <si>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</si>
  <si>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</si>
  <si>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</si>
  <si>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</si>
  <si>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</si>
  <si>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</si>
  <si>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</si>
  <si>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</si>
  <si>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</si>
  <si>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</si>
  <si>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</si>
  <si>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</si>
  <si>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</si>
  <si>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</si>
  <si>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</si>
  <si>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</si>
  <si>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</si>
  <si>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</si>
  <si>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</si>
  <si>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</si>
  <si>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</si>
  <si>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</si>
  <si>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</si>
  <si>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</si>
  <si>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</si>
  <si>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</si>
  <si>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</si>
  <si>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</si>
  <si>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</si>
  <si>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</si>
  <si>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</si>
  <si>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</si>
  <si>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</si>
  <si>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</si>
  <si>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</si>
  <si>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</si>
  <si>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</si>
  <si>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</si>
  <si>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</si>
  <si>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</si>
  <si>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</si>
  <si>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</si>
  <si>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</si>
  <si>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</si>
  <si>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</si>
  <si>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</si>
  <si>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</si>
  <si>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</si>
  <si>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</si>
  <si>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</si>
  <si>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</si>
  <si>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</si>
  <si>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</si>
  <si>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</si>
  <si>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</si>
  <si>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</si>
  <si>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</si>
  <si>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</si>
  <si>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</si>
  <si>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</si>
  <si>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</si>
  <si>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</si>
  <si>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</si>
  <si>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</si>
  <si>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</si>
  <si>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</si>
  <si>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</si>
  <si>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</si>
  <si>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</si>
  <si>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</si>
  <si>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</si>
  <si>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</si>
  <si>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</si>
  <si>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</si>
  <si>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</si>
  <si>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</si>
  <si>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</si>
  <si>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</si>
  <si>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</si>
  <si>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</si>
  <si>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</si>
  <si>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</si>
  <si>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</si>
  <si>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</si>
  <si>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</si>
  <si>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</si>
  <si>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</si>
  <si>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</si>
  <si>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</si>
  <si>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</si>
  <si>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</si>
  <si>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</si>
  <si>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</si>
  <si>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</si>
  <si>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</si>
  <si>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</si>
  <si>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</si>
  <si>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</si>
  <si>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</si>
  <si>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</si>
  <si>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</si>
  <si>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</si>
  <si>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</si>
  <si>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</si>
  <si>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</si>
  <si>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</si>
  <si>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</si>
  <si>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</si>
  <si>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</si>
  <si>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</si>
  <si>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</si>
  <si>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</si>
  <si>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</si>
  <si>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</si>
  <si>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</si>
  <si>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</si>
  <si>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</si>
  <si>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</si>
  <si>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</si>
  <si>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</si>
  <si>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</si>
  <si>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</si>
  <si>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studeni/2019. - 1 godina</t>
  </si>
  <si>
    <t>02/2019.</t>
  </si>
  <si>
    <t>Urbroj: 2170-55-01-19-1</t>
  </si>
  <si>
    <t>01/2019.</t>
  </si>
  <si>
    <t>prosinac/2019. - 1 godina</t>
  </si>
  <si>
    <t>D</t>
  </si>
  <si>
    <t>Računalna oprema</t>
  </si>
  <si>
    <t>Uredski namještaj</t>
  </si>
  <si>
    <t>39130000-2</t>
  </si>
  <si>
    <t>ožujak/2019.</t>
  </si>
  <si>
    <t>03/2019.</t>
  </si>
  <si>
    <t>04/2019.</t>
  </si>
  <si>
    <t>30230000-0</t>
  </si>
  <si>
    <t>U Rijeci, ožujak 2019.</t>
  </si>
  <si>
    <t>Klasa:  406-01/19-01/2</t>
  </si>
  <si>
    <t>IZMJENE I DOPUNE PLANA NABAVE OSNOVNE ŠKOLE TURNIĆ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</si>
</sst>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0" workbookViewId="0">
      <selection activeCell="F46" sqref="F46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4" width="12" style="9" customWidth="1"/>
    <col min="5" max="5" width="12.7109375" style="9" customWidth="1"/>
    <col min="6" max="6" width="10.42578125" style="10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75">
      <c r="A5" s="215" t="s">
        <v>94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8"/>
    </row>
    <row r="6" spans="1:19" s="19" customFormat="1" ht="15.75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6.5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4.25" thickBot="1"/>
    <row r="9" spans="1:19" s="26" customFormat="1" ht="57.6" customHeight="1">
      <c r="A9" s="217" t="s">
        <v>2</v>
      </c>
      <c r="B9" s="220" t="s">
        <v>25</v>
      </c>
      <c r="C9" s="235" t="s">
        <v>23</v>
      </c>
      <c r="D9" s="235" t="s">
        <v>41</v>
      </c>
      <c r="E9" s="223" t="s">
        <v>3</v>
      </c>
      <c r="F9" s="226" t="s">
        <v>39</v>
      </c>
      <c r="G9" s="229" t="s">
        <v>20</v>
      </c>
      <c r="H9" s="58"/>
      <c r="I9" s="201" t="s">
        <v>40</v>
      </c>
      <c r="J9" s="202"/>
      <c r="K9" s="232" t="s">
        <v>31</v>
      </c>
      <c r="L9" s="58"/>
      <c r="M9" s="25"/>
    </row>
    <row r="10" spans="1:19" s="26" customFormat="1" ht="15">
      <c r="A10" s="218"/>
      <c r="B10" s="221"/>
      <c r="C10" s="236"/>
      <c r="D10" s="236"/>
      <c r="E10" s="224"/>
      <c r="F10" s="227"/>
      <c r="G10" s="230"/>
      <c r="H10" s="56"/>
      <c r="I10" s="203"/>
      <c r="J10" s="204"/>
      <c r="K10" s="233"/>
      <c r="L10" s="57"/>
      <c r="M10" s="25"/>
    </row>
    <row r="11" spans="1:19" s="26" customFormat="1" ht="15" customHeight="1" thickBot="1">
      <c r="A11" s="219"/>
      <c r="B11" s="222"/>
      <c r="C11" s="237"/>
      <c r="D11" s="237"/>
      <c r="E11" s="225"/>
      <c r="F11" s="228"/>
      <c r="G11" s="231"/>
      <c r="H11" s="74"/>
      <c r="I11" s="205"/>
      <c r="J11" s="206"/>
      <c r="K11" s="234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07" t="s">
        <v>86</v>
      </c>
      <c r="J16" s="208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149999999999999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5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5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5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30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5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5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5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5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5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5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5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5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5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5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5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13" t="s">
        <v>86</v>
      </c>
      <c r="J33" s="214"/>
      <c r="K33" s="122" t="s">
        <v>27</v>
      </c>
      <c r="L33" s="115"/>
    </row>
    <row r="34" spans="1:13" ht="15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5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5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0.5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0.5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5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5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5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5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5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5.75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6.5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11"/>
      <c r="J46" s="212"/>
      <c r="K46" s="124"/>
      <c r="L46" s="118"/>
    </row>
    <row r="47" spans="1:13">
      <c r="M47" s="8"/>
    </row>
    <row r="48" spans="1:13" ht="15.75">
      <c r="A48" s="199" t="s">
        <v>49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1:12" ht="16.5">
      <c r="A49" s="199"/>
      <c r="B49" s="209"/>
      <c r="C49" s="210"/>
      <c r="D49" s="210"/>
      <c r="E49" s="210"/>
      <c r="F49" s="210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75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75">
      <c r="A52" s="99"/>
      <c r="B52" s="99" t="s">
        <v>93</v>
      </c>
    </row>
    <row r="54" spans="1:12" ht="16.5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5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6.5">
      <c r="C57" s="98"/>
      <c r="E57" s="19" t="s">
        <v>35</v>
      </c>
      <c r="F57" s="19"/>
      <c r="I57" s="197" t="s">
        <v>36</v>
      </c>
      <c r="J57" s="198"/>
      <c r="K57" s="198"/>
      <c r="L57" s="43"/>
    </row>
  </sheetData>
  <mergeCells count="16">
    <mergeCell ref="A5:L5"/>
    <mergeCell ref="A9:A11"/>
    <mergeCell ref="B9:B11"/>
    <mergeCell ref="E9:E11"/>
    <mergeCell ref="F9:F11"/>
    <mergeCell ref="G9:G11"/>
    <mergeCell ref="K9:K11"/>
    <mergeCell ref="C9:C11"/>
    <mergeCell ref="D9:D11"/>
    <mergeCell ref="I57:K57"/>
    <mergeCell ref="A48:L48"/>
    <mergeCell ref="I9:J11"/>
    <mergeCell ref="I16:J16"/>
    <mergeCell ref="A49:F49"/>
    <mergeCell ref="I46:J46"/>
    <mergeCell ref="I33:J33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abSelected="1" workbookViewId="0">
      <selection activeCell="E15" sqref="E15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3" width="12" style="9" customWidth="1"/>
    <col min="4" max="4" width="15.28515625" style="9" customWidth="1"/>
    <col min="5" max="5" width="12.7109375" style="9" customWidth="1"/>
    <col min="6" max="6" width="10.42578125" style="10" hidden="1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75">
      <c r="A5" s="215" t="s">
        <v>144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8"/>
    </row>
    <row r="6" spans="1:19" s="19" customFormat="1" ht="15.75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4.25" thickBot="1"/>
    <row r="8" spans="1:19" s="26" customFormat="1" ht="15">
      <c r="A8" s="217" t="s">
        <v>2</v>
      </c>
      <c r="B8" s="220" t="s">
        <v>25</v>
      </c>
      <c r="C8" s="235" t="s">
        <v>23</v>
      </c>
      <c r="D8" s="235" t="s">
        <v>104</v>
      </c>
      <c r="E8" s="223" t="s">
        <v>3</v>
      </c>
      <c r="F8" s="226" t="s">
        <v>39</v>
      </c>
      <c r="G8" s="229" t="s">
        <v>20</v>
      </c>
      <c r="H8" s="58"/>
      <c r="I8" s="201" t="s">
        <v>40</v>
      </c>
      <c r="J8" s="202"/>
      <c r="K8" s="232" t="s">
        <v>31</v>
      </c>
      <c r="L8" s="58"/>
      <c r="M8" s="25"/>
    </row>
    <row r="9" spans="1:19" s="26" customFormat="1" ht="15">
      <c r="A9" s="218"/>
      <c r="B9" s="221"/>
      <c r="C9" s="236"/>
      <c r="D9" s="236"/>
      <c r="E9" s="224"/>
      <c r="F9" s="227"/>
      <c r="G9" s="230"/>
      <c r="H9" s="56"/>
      <c r="I9" s="203"/>
      <c r="J9" s="204"/>
      <c r="K9" s="233"/>
      <c r="L9" s="153"/>
      <c r="M9" s="25"/>
    </row>
    <row r="10" spans="1:19" s="26" customFormat="1" thickBot="1">
      <c r="A10" s="219"/>
      <c r="B10" s="222"/>
      <c r="C10" s="237"/>
      <c r="D10" s="237"/>
      <c r="E10" s="225"/>
      <c r="F10" s="228"/>
      <c r="G10" s="231"/>
      <c r="H10" s="74"/>
      <c r="I10" s="205"/>
      <c r="J10" s="206"/>
      <c r="K10" s="234"/>
      <c r="L10" s="61"/>
      <c r="M10" s="25"/>
    </row>
    <row r="11" spans="1:19" s="26" customFormat="1" ht="15.75" thickTop="1">
      <c r="A11" s="132" t="s">
        <v>21</v>
      </c>
      <c r="B11" s="148">
        <v>322</v>
      </c>
      <c r="C11" s="133"/>
      <c r="D11" s="133"/>
      <c r="E11" s="134"/>
      <c r="F11" s="134">
        <f>SUM(F12+F16+F18)</f>
        <v>679850</v>
      </c>
      <c r="G11" s="62"/>
      <c r="H11" s="59"/>
      <c r="I11" s="77"/>
      <c r="J11" s="78"/>
      <c r="K11" s="119"/>
      <c r="L11" s="63"/>
      <c r="M11" s="25"/>
    </row>
    <row r="12" spans="1:19" s="26" customFormat="1" ht="15">
      <c r="A12" s="132"/>
      <c r="B12" s="148" t="s">
        <v>124</v>
      </c>
      <c r="C12" s="133"/>
      <c r="D12" s="133"/>
      <c r="E12" s="145">
        <v>120315</v>
      </c>
      <c r="F12" s="134">
        <f>SUM(F13:F15)</f>
        <v>253700</v>
      </c>
      <c r="G12" s="68"/>
      <c r="H12" s="59"/>
      <c r="I12" s="77"/>
      <c r="J12" s="78"/>
      <c r="K12" s="121"/>
      <c r="L12" s="63"/>
      <c r="M12" s="25"/>
    </row>
    <row r="13" spans="1:19" s="26" customFormat="1" ht="30">
      <c r="A13" s="53" t="s">
        <v>52</v>
      </c>
      <c r="B13" s="54" t="s">
        <v>105</v>
      </c>
      <c r="C13" s="54"/>
      <c r="D13" s="170" t="s">
        <v>106</v>
      </c>
      <c r="E13" s="194">
        <v>58955</v>
      </c>
      <c r="F13" s="156">
        <v>80000</v>
      </c>
      <c r="G13" s="68" t="s">
        <v>95</v>
      </c>
      <c r="H13" s="59"/>
      <c r="I13" s="151"/>
      <c r="J13" s="78"/>
      <c r="K13" s="120" t="s">
        <v>34</v>
      </c>
      <c r="L13" s="63"/>
      <c r="M13" s="25"/>
    </row>
    <row r="14" spans="1:19" s="26" customFormat="1" ht="15" hidden="1">
      <c r="A14" s="53"/>
      <c r="B14" s="54"/>
      <c r="C14" s="60"/>
      <c r="D14" s="125"/>
      <c r="E14" s="193"/>
      <c r="F14" s="64"/>
      <c r="G14" s="68"/>
      <c r="H14" s="69"/>
      <c r="I14" s="75"/>
      <c r="J14" s="79"/>
      <c r="K14" s="120"/>
      <c r="L14" s="63"/>
      <c r="M14" s="25"/>
    </row>
    <row r="15" spans="1:19" s="66" customFormat="1" ht="15.75" thickBot="1">
      <c r="A15" s="53" t="s">
        <v>53</v>
      </c>
      <c r="B15" s="54" t="s">
        <v>42</v>
      </c>
      <c r="C15" s="104" t="s">
        <v>140</v>
      </c>
      <c r="D15" s="171" t="s">
        <v>103</v>
      </c>
      <c r="E15" s="194">
        <v>91360</v>
      </c>
      <c r="F15" s="165">
        <v>173700</v>
      </c>
      <c r="G15" s="168" t="s">
        <v>102</v>
      </c>
      <c r="H15" s="69"/>
      <c r="I15" s="207" t="s">
        <v>133</v>
      </c>
      <c r="J15" s="208"/>
      <c r="K15" s="120" t="s">
        <v>27</v>
      </c>
      <c r="L15" s="65"/>
      <c r="M15" s="107"/>
      <c r="N15" s="72"/>
      <c r="O15" s="72"/>
      <c r="P15" s="72"/>
      <c r="Q15" s="72"/>
      <c r="R15" s="72"/>
      <c r="S15" s="72"/>
    </row>
    <row r="16" spans="1:19" s="72" customFormat="1" ht="15">
      <c r="A16" s="108"/>
      <c r="B16" s="109" t="s">
        <v>125</v>
      </c>
      <c r="C16" s="110"/>
      <c r="D16" s="111"/>
      <c r="E16" s="146">
        <v>14974</v>
      </c>
      <c r="F16" s="147">
        <f>SUM(F17:F17)</f>
        <v>20300</v>
      </c>
      <c r="G16" s="68"/>
      <c r="H16" s="59"/>
      <c r="I16" s="75"/>
      <c r="J16" s="76"/>
      <c r="K16" s="121"/>
      <c r="L16" s="63"/>
      <c r="M16" s="71"/>
    </row>
    <row r="17" spans="1:13" ht="27">
      <c r="A17" s="45" t="s">
        <v>54</v>
      </c>
      <c r="B17" s="180" t="s">
        <v>126</v>
      </c>
      <c r="C17" s="29"/>
      <c r="D17" s="172" t="s">
        <v>120</v>
      </c>
      <c r="E17" s="46">
        <v>14974</v>
      </c>
      <c r="F17" s="128">
        <v>20300</v>
      </c>
      <c r="G17" s="68" t="s">
        <v>95</v>
      </c>
      <c r="H17" s="27"/>
      <c r="I17" s="152"/>
      <c r="J17" s="81"/>
      <c r="K17" s="122"/>
      <c r="L17" s="115"/>
    </row>
    <row r="18" spans="1:13" ht="15">
      <c r="A18" s="45"/>
      <c r="B18" s="142" t="s">
        <v>79</v>
      </c>
      <c r="C18" s="136"/>
      <c r="D18" s="136"/>
      <c r="E18" s="137">
        <v>456182</v>
      </c>
      <c r="F18" s="150">
        <f>SUM(F19:F23)</f>
        <v>405850</v>
      </c>
      <c r="G18" s="127"/>
      <c r="H18" s="27"/>
      <c r="I18" s="152"/>
      <c r="J18" s="81"/>
      <c r="K18" s="122"/>
      <c r="L18" s="115"/>
    </row>
    <row r="19" spans="1:13" ht="15">
      <c r="A19" s="45" t="s">
        <v>55</v>
      </c>
      <c r="B19" s="29" t="s">
        <v>44</v>
      </c>
      <c r="C19" s="29"/>
      <c r="D19" s="172" t="s">
        <v>113</v>
      </c>
      <c r="E19" s="46">
        <v>62000</v>
      </c>
      <c r="F19" s="135">
        <v>56000</v>
      </c>
      <c r="G19" s="68" t="s">
        <v>95</v>
      </c>
      <c r="H19" s="27"/>
      <c r="I19" s="129"/>
      <c r="J19" s="81"/>
      <c r="K19" s="122"/>
      <c r="L19" s="115"/>
    </row>
    <row r="20" spans="1:13" ht="15">
      <c r="A20" s="45" t="s">
        <v>56</v>
      </c>
      <c r="B20" s="29" t="s">
        <v>107</v>
      </c>
      <c r="C20" s="29"/>
      <c r="D20" s="172" t="s">
        <v>108</v>
      </c>
      <c r="E20" s="46">
        <v>42752</v>
      </c>
      <c r="F20" s="135">
        <v>28100</v>
      </c>
      <c r="G20" s="68" t="s">
        <v>95</v>
      </c>
      <c r="H20" s="27"/>
      <c r="I20" s="126"/>
      <c r="J20" s="81"/>
      <c r="K20" s="122"/>
      <c r="L20" s="115"/>
    </row>
    <row r="21" spans="1:13" ht="15">
      <c r="A21" s="45" t="s">
        <v>58</v>
      </c>
      <c r="B21" s="29" t="s">
        <v>109</v>
      </c>
      <c r="C21" s="29"/>
      <c r="D21" s="172" t="s">
        <v>110</v>
      </c>
      <c r="E21" s="47">
        <v>46520</v>
      </c>
      <c r="F21" s="128">
        <v>25000</v>
      </c>
      <c r="G21" s="68" t="s">
        <v>95</v>
      </c>
      <c r="H21" s="27"/>
      <c r="I21" s="152"/>
      <c r="J21" s="81"/>
      <c r="K21" s="122"/>
      <c r="L21" s="115"/>
    </row>
    <row r="22" spans="1:13" ht="38.450000000000003" customHeight="1">
      <c r="A22" s="45" t="s">
        <v>59</v>
      </c>
      <c r="B22" s="181" t="s">
        <v>121</v>
      </c>
      <c r="C22" s="29"/>
      <c r="D22" s="138" t="s">
        <v>128</v>
      </c>
      <c r="E22" s="47">
        <v>32960</v>
      </c>
      <c r="F22" s="128">
        <v>15000</v>
      </c>
      <c r="G22" s="68" t="s">
        <v>95</v>
      </c>
      <c r="H22" s="27"/>
      <c r="I22" s="152"/>
      <c r="J22" s="81"/>
      <c r="K22" s="122"/>
      <c r="L22" s="115"/>
    </row>
    <row r="23" spans="1:13" ht="42.75">
      <c r="A23" s="45" t="s">
        <v>60</v>
      </c>
      <c r="B23" s="131" t="s">
        <v>111</v>
      </c>
      <c r="C23" s="139" t="s">
        <v>139</v>
      </c>
      <c r="D23" s="138" t="s">
        <v>112</v>
      </c>
      <c r="E23" s="47">
        <v>271950</v>
      </c>
      <c r="F23" s="47">
        <v>281750</v>
      </c>
      <c r="G23" s="169" t="s">
        <v>101</v>
      </c>
      <c r="H23" s="27"/>
      <c r="I23" s="213" t="s">
        <v>129</v>
      </c>
      <c r="J23" s="214"/>
      <c r="K23" s="122" t="s">
        <v>27</v>
      </c>
      <c r="L23" s="115"/>
    </row>
    <row r="24" spans="1:13" ht="15">
      <c r="A24" s="140" t="s">
        <v>30</v>
      </c>
      <c r="B24" s="136">
        <v>323</v>
      </c>
      <c r="C24" s="136"/>
      <c r="D24" s="136"/>
      <c r="E24" s="137">
        <v>47960</v>
      </c>
      <c r="F24" s="137">
        <f>SUM(F25:F26)</f>
        <v>58460</v>
      </c>
      <c r="G24" s="28"/>
      <c r="H24" s="28"/>
      <c r="I24" s="83"/>
      <c r="J24" s="84"/>
      <c r="K24" s="122"/>
      <c r="L24" s="92"/>
    </row>
    <row r="25" spans="1:13" ht="15" hidden="1">
      <c r="A25" s="45"/>
      <c r="B25" s="157"/>
      <c r="C25" s="158"/>
      <c r="D25" s="158"/>
      <c r="E25" s="159"/>
      <c r="F25" s="160"/>
      <c r="G25" s="161"/>
      <c r="H25" s="158"/>
      <c r="I25" s="162"/>
      <c r="J25" s="163"/>
      <c r="K25" s="164"/>
      <c r="L25" s="116"/>
    </row>
    <row r="26" spans="1:13" ht="13.9" customHeight="1" thickBot="1">
      <c r="A26" s="45" t="s">
        <v>70</v>
      </c>
      <c r="B26" s="29" t="s">
        <v>51</v>
      </c>
      <c r="C26" s="29"/>
      <c r="D26" s="172" t="s">
        <v>114</v>
      </c>
      <c r="E26" s="46">
        <v>47960</v>
      </c>
      <c r="F26" s="47">
        <v>58460</v>
      </c>
      <c r="G26" s="27"/>
      <c r="H26" s="27"/>
      <c r="I26" s="88"/>
      <c r="J26" s="89"/>
      <c r="K26" s="123" t="s">
        <v>34</v>
      </c>
      <c r="L26" s="115"/>
    </row>
    <row r="27" spans="1:13" ht="16.5" hidden="1" thickTop="1" thickBot="1">
      <c r="A27" s="173"/>
      <c r="B27" s="32"/>
      <c r="C27" s="177"/>
      <c r="D27" s="174"/>
      <c r="E27" s="179"/>
      <c r="F27" s="33" t="e">
        <f>F11+F24+#REF!</f>
        <v>#REF!</v>
      </c>
      <c r="G27" s="175"/>
      <c r="H27" s="34"/>
      <c r="I27" s="241"/>
      <c r="J27" s="242"/>
      <c r="K27" s="176"/>
      <c r="L27" s="118"/>
    </row>
    <row r="28" spans="1:13" ht="16.5" thickTop="1" thickBot="1">
      <c r="A28" s="173" t="s">
        <v>90</v>
      </c>
      <c r="B28" s="32" t="s">
        <v>135</v>
      </c>
      <c r="C28" s="104" t="s">
        <v>130</v>
      </c>
      <c r="D28" s="196" t="s">
        <v>141</v>
      </c>
      <c r="E28" s="179">
        <v>47000</v>
      </c>
      <c r="F28" s="33"/>
      <c r="G28" s="175" t="s">
        <v>95</v>
      </c>
      <c r="H28" s="34"/>
      <c r="I28" s="243" t="s">
        <v>138</v>
      </c>
      <c r="J28" s="244"/>
      <c r="K28" s="176" t="s">
        <v>27</v>
      </c>
      <c r="L28" s="195"/>
    </row>
    <row r="29" spans="1:13" ht="16.5" thickTop="1" thickBot="1">
      <c r="A29" s="173" t="s">
        <v>134</v>
      </c>
      <c r="B29" s="32" t="s">
        <v>136</v>
      </c>
      <c r="C29" s="139" t="s">
        <v>132</v>
      </c>
      <c r="D29" s="196" t="s">
        <v>137</v>
      </c>
      <c r="E29" s="179">
        <v>45000</v>
      </c>
      <c r="F29" s="33"/>
      <c r="G29" s="175" t="s">
        <v>95</v>
      </c>
      <c r="H29" s="34"/>
      <c r="I29" s="243" t="s">
        <v>138</v>
      </c>
      <c r="J29" s="244"/>
      <c r="K29" s="176" t="s">
        <v>27</v>
      </c>
      <c r="L29" s="195"/>
    </row>
    <row r="30" spans="1:13" ht="18" thickTop="1" thickBot="1">
      <c r="A30" s="31"/>
      <c r="B30" s="32" t="s">
        <v>10</v>
      </c>
      <c r="C30" s="32"/>
      <c r="D30" s="32"/>
      <c r="E30" s="178">
        <v>639431</v>
      </c>
      <c r="F30" s="33" t="e">
        <f>F12+F25+#REF!</f>
        <v>#REF!</v>
      </c>
      <c r="G30" s="34"/>
      <c r="H30" s="34"/>
      <c r="I30" s="211"/>
      <c r="J30" s="212"/>
      <c r="K30" s="124"/>
      <c r="M30" s="8"/>
    </row>
    <row r="31" spans="1:13" ht="15.75">
      <c r="A31" s="199" t="s">
        <v>123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3" ht="16.5">
      <c r="A32" s="238" t="s">
        <v>122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103"/>
    </row>
    <row r="33" spans="1:12">
      <c r="K33" s="35"/>
    </row>
    <row r="34" spans="1:12" ht="15.75">
      <c r="A34" s="99"/>
      <c r="B34" s="99" t="s">
        <v>143</v>
      </c>
      <c r="C34" s="36"/>
      <c r="D34" s="36"/>
      <c r="E34" s="36"/>
      <c r="F34" s="37"/>
      <c r="G34" s="8"/>
      <c r="I34" s="182" t="s">
        <v>12</v>
      </c>
      <c r="J34" s="37"/>
      <c r="K34" s="37"/>
      <c r="L34" s="8"/>
    </row>
    <row r="35" spans="1:12" ht="15.75">
      <c r="A35" s="99"/>
      <c r="B35" s="99" t="s">
        <v>131</v>
      </c>
      <c r="I35" s="183"/>
      <c r="J35" s="183"/>
      <c r="K35" s="184"/>
    </row>
    <row r="36" spans="1:12" ht="15.75">
      <c r="B36" s="19" t="s">
        <v>142</v>
      </c>
      <c r="I36" s="239" t="s">
        <v>36</v>
      </c>
      <c r="J36" s="240"/>
      <c r="K36" s="240"/>
    </row>
    <row r="37" spans="1:12" ht="16.5">
      <c r="B37" s="19"/>
      <c r="C37" s="97"/>
      <c r="E37" s="105"/>
      <c r="F37" s="9"/>
      <c r="J37" s="106"/>
      <c r="K37" s="38"/>
      <c r="L37" s="38"/>
    </row>
    <row r="38" spans="1:12">
      <c r="J38" s="12"/>
      <c r="K38" s="13"/>
      <c r="L38" s="14"/>
    </row>
    <row r="39" spans="1:12" ht="15">
      <c r="C39" s="100"/>
      <c r="D39" s="100"/>
      <c r="E39" s="100"/>
      <c r="F39" s="100"/>
      <c r="H39" s="39" t="s">
        <v>13</v>
      </c>
      <c r="I39" s="183"/>
      <c r="J39" s="184"/>
      <c r="K39" s="185"/>
      <c r="L39" s="42"/>
    </row>
    <row r="40" spans="1:12" ht="16.5">
      <c r="C40" s="98"/>
      <c r="E40" s="19"/>
      <c r="F40" s="19"/>
      <c r="I40" s="239"/>
      <c r="J40" s="240"/>
      <c r="K40" s="240"/>
      <c r="L40" s="43"/>
    </row>
  </sheetData>
  <mergeCells count="20">
    <mergeCell ref="A5:L5"/>
    <mergeCell ref="A8:A10"/>
    <mergeCell ref="B8:B10"/>
    <mergeCell ref="C8:C10"/>
    <mergeCell ref="D8:D10"/>
    <mergeCell ref="E8:E10"/>
    <mergeCell ref="F8:F10"/>
    <mergeCell ref="G8:G10"/>
    <mergeCell ref="I8:J10"/>
    <mergeCell ref="K8:K10"/>
    <mergeCell ref="A32:K32"/>
    <mergeCell ref="I40:K40"/>
    <mergeCell ref="I15:J15"/>
    <mergeCell ref="I23:J23"/>
    <mergeCell ref="I36:K36"/>
    <mergeCell ref="I27:J27"/>
    <mergeCell ref="A31:L31"/>
    <mergeCell ref="I30:J30"/>
    <mergeCell ref="I29:J29"/>
    <mergeCell ref="I28:J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O15" sqref="O15"/>
    </sheetView>
  </sheetViews>
  <sheetFormatPr defaultRowHeight="15"/>
  <sheetData>
    <row r="1" spans="1:12">
      <c r="A1" s="20"/>
      <c r="B1" s="9"/>
      <c r="C1" s="9"/>
      <c r="D1" s="9"/>
      <c r="E1" s="9"/>
      <c r="F1" s="10"/>
      <c r="G1" s="11"/>
      <c r="H1" s="11"/>
      <c r="I1" s="11"/>
      <c r="J1" s="11"/>
      <c r="K1" s="12"/>
      <c r="L1" s="13"/>
    </row>
    <row r="2" spans="1:12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</row>
    <row r="3" spans="1:12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</row>
    <row r="4" spans="1:12">
      <c r="A4" s="8"/>
      <c r="B4" s="9"/>
      <c r="C4" s="9"/>
      <c r="D4" s="9"/>
      <c r="E4" s="9"/>
      <c r="F4" s="10"/>
      <c r="G4" s="11"/>
      <c r="H4" s="11"/>
      <c r="I4" s="11"/>
      <c r="J4" s="11"/>
      <c r="K4" s="12"/>
      <c r="L4" s="13"/>
    </row>
    <row r="5" spans="1:12" ht="15.75">
      <c r="A5" s="215" t="s">
        <v>99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5.75">
      <c r="A6" s="186"/>
      <c r="B6" s="99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6.5">
      <c r="A7" s="20"/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2" ht="15.75" thickBot="1">
      <c r="A8" s="20"/>
      <c r="B8" s="9"/>
      <c r="C8" s="9"/>
      <c r="D8" s="9"/>
      <c r="E8" s="9"/>
      <c r="F8" s="10"/>
      <c r="G8" s="11"/>
      <c r="H8" s="11"/>
      <c r="I8" s="11"/>
      <c r="J8" s="11"/>
      <c r="K8" s="12"/>
      <c r="L8" s="13"/>
    </row>
    <row r="9" spans="1:12">
      <c r="A9" s="217" t="s">
        <v>2</v>
      </c>
      <c r="B9" s="220" t="s">
        <v>25</v>
      </c>
      <c r="C9" s="235" t="s">
        <v>23</v>
      </c>
      <c r="D9" s="235" t="s">
        <v>104</v>
      </c>
      <c r="E9" s="223" t="s">
        <v>3</v>
      </c>
      <c r="F9" s="226" t="s">
        <v>39</v>
      </c>
      <c r="G9" s="229" t="s">
        <v>20</v>
      </c>
      <c r="H9" s="58"/>
      <c r="I9" s="201" t="s">
        <v>40</v>
      </c>
      <c r="J9" s="202"/>
      <c r="K9" s="232" t="s">
        <v>31</v>
      </c>
      <c r="L9" s="58"/>
    </row>
    <row r="10" spans="1:12">
      <c r="A10" s="218"/>
      <c r="B10" s="221"/>
      <c r="C10" s="236"/>
      <c r="D10" s="236"/>
      <c r="E10" s="224"/>
      <c r="F10" s="227"/>
      <c r="G10" s="230"/>
      <c r="H10" s="56"/>
      <c r="I10" s="203"/>
      <c r="J10" s="204"/>
      <c r="K10" s="233"/>
      <c r="L10" s="192"/>
    </row>
    <row r="11" spans="1:12" ht="15.75" thickBot="1">
      <c r="A11" s="219"/>
      <c r="B11" s="222"/>
      <c r="C11" s="237"/>
      <c r="D11" s="237"/>
      <c r="E11" s="225"/>
      <c r="F11" s="228"/>
      <c r="G11" s="231"/>
      <c r="H11" s="74"/>
      <c r="I11" s="205"/>
      <c r="J11" s="206"/>
      <c r="K11" s="234"/>
      <c r="L11" s="61"/>
    </row>
    <row r="12" spans="1:12" ht="15.75" thickTop="1">
      <c r="A12" s="132" t="s">
        <v>21</v>
      </c>
      <c r="B12" s="148">
        <v>322</v>
      </c>
      <c r="C12" s="133"/>
      <c r="D12" s="133"/>
      <c r="E12" s="134">
        <f>SUM(E13+E17+E19)</f>
        <v>622159</v>
      </c>
      <c r="F12" s="134">
        <f>SUM(F13+F17+F19)</f>
        <v>679850</v>
      </c>
      <c r="G12" s="62"/>
      <c r="H12" s="59"/>
      <c r="I12" s="77"/>
      <c r="J12" s="78"/>
      <c r="K12" s="119"/>
      <c r="L12" s="63"/>
    </row>
    <row r="13" spans="1:12">
      <c r="A13" s="132"/>
      <c r="B13" s="148" t="s">
        <v>124</v>
      </c>
      <c r="C13" s="133"/>
      <c r="D13" s="133"/>
      <c r="E13" s="145">
        <f>SUM(E14+E16)</f>
        <v>193239</v>
      </c>
      <c r="F13" s="134">
        <f>SUM(F14:F16)</f>
        <v>253700</v>
      </c>
      <c r="G13" s="68"/>
      <c r="H13" s="59"/>
      <c r="I13" s="77"/>
      <c r="J13" s="78"/>
      <c r="K13" s="121"/>
      <c r="L13" s="63"/>
    </row>
    <row r="14" spans="1:12" ht="30">
      <c r="A14" s="53" t="s">
        <v>52</v>
      </c>
      <c r="B14" s="54" t="s">
        <v>105</v>
      </c>
      <c r="C14" s="54"/>
      <c r="D14" s="170" t="s">
        <v>106</v>
      </c>
      <c r="E14" s="166">
        <v>87903</v>
      </c>
      <c r="F14" s="188">
        <v>80000</v>
      </c>
      <c r="G14" s="68" t="s">
        <v>95</v>
      </c>
      <c r="H14" s="59"/>
      <c r="I14" s="190"/>
      <c r="J14" s="78"/>
      <c r="K14" s="120" t="s">
        <v>34</v>
      </c>
      <c r="L14" s="63"/>
    </row>
    <row r="15" spans="1:12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</row>
    <row r="16" spans="1:12" ht="45.75" thickBot="1">
      <c r="A16" s="53" t="s">
        <v>53</v>
      </c>
      <c r="B16" s="54" t="s">
        <v>42</v>
      </c>
      <c r="C16" s="104" t="s">
        <v>98</v>
      </c>
      <c r="D16" s="171" t="s">
        <v>103</v>
      </c>
      <c r="E16" s="167">
        <v>105336</v>
      </c>
      <c r="F16" s="165">
        <v>173700</v>
      </c>
      <c r="G16" s="189" t="s">
        <v>102</v>
      </c>
      <c r="H16" s="69"/>
      <c r="I16" s="207" t="s">
        <v>96</v>
      </c>
      <c r="J16" s="208"/>
      <c r="K16" s="120" t="s">
        <v>27</v>
      </c>
      <c r="L16" s="65"/>
    </row>
    <row r="17" spans="1:12">
      <c r="A17" s="108"/>
      <c r="B17" s="109" t="s">
        <v>125</v>
      </c>
      <c r="C17" s="110"/>
      <c r="D17" s="111"/>
      <c r="E17" s="146">
        <f>SUM(E18:E18)</f>
        <v>23440</v>
      </c>
      <c r="F17" s="147">
        <f>SUM(F18:F18)</f>
        <v>20300</v>
      </c>
      <c r="G17" s="68"/>
      <c r="H17" s="59"/>
      <c r="I17" s="75"/>
      <c r="J17" s="76"/>
      <c r="K17" s="121"/>
      <c r="L17" s="63"/>
    </row>
    <row r="18" spans="1:12" ht="67.5">
      <c r="A18" s="45" t="s">
        <v>54</v>
      </c>
      <c r="B18" s="180" t="s">
        <v>126</v>
      </c>
      <c r="C18" s="29"/>
      <c r="D18" s="172" t="s">
        <v>120</v>
      </c>
      <c r="E18" s="46">
        <v>23440</v>
      </c>
      <c r="F18" s="128">
        <v>20300</v>
      </c>
      <c r="G18" s="68" t="s">
        <v>95</v>
      </c>
      <c r="H18" s="27"/>
      <c r="I18" s="191"/>
      <c r="J18" s="81"/>
      <c r="K18" s="122"/>
      <c r="L18" s="115"/>
    </row>
    <row r="19" spans="1:12" ht="30">
      <c r="A19" s="45"/>
      <c r="B19" s="142" t="s">
        <v>79</v>
      </c>
      <c r="C19" s="136"/>
      <c r="D19" s="136"/>
      <c r="E19" s="137">
        <v>405480</v>
      </c>
      <c r="F19" s="150">
        <f>SUM(F20:F24)</f>
        <v>405850</v>
      </c>
      <c r="G19" s="127"/>
      <c r="H19" s="27"/>
      <c r="I19" s="191"/>
      <c r="J19" s="81"/>
      <c r="K19" s="122"/>
      <c r="L19" s="115"/>
    </row>
    <row r="20" spans="1:12">
      <c r="A20" s="45" t="s">
        <v>55</v>
      </c>
      <c r="B20" s="29" t="s">
        <v>44</v>
      </c>
      <c r="C20" s="29"/>
      <c r="D20" s="172" t="s">
        <v>113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2">
      <c r="A21" s="45" t="s">
        <v>56</v>
      </c>
      <c r="B21" s="29" t="s">
        <v>107</v>
      </c>
      <c r="C21" s="29"/>
      <c r="D21" s="172" t="s">
        <v>108</v>
      </c>
      <c r="E21" s="46">
        <v>38600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2">
      <c r="A22" s="45" t="s">
        <v>58</v>
      </c>
      <c r="B22" s="29" t="s">
        <v>109</v>
      </c>
      <c r="C22" s="29"/>
      <c r="D22" s="172" t="s">
        <v>110</v>
      </c>
      <c r="E22" s="47">
        <v>46520</v>
      </c>
      <c r="F22" s="128">
        <v>25000</v>
      </c>
      <c r="G22" s="68" t="s">
        <v>95</v>
      </c>
      <c r="H22" s="27"/>
      <c r="I22" s="191"/>
      <c r="J22" s="81"/>
      <c r="K22" s="122"/>
      <c r="L22" s="115"/>
    </row>
    <row r="23" spans="1:12" ht="81">
      <c r="A23" s="45" t="s">
        <v>59</v>
      </c>
      <c r="B23" s="181" t="s">
        <v>121</v>
      </c>
      <c r="C23" s="29"/>
      <c r="D23" s="138" t="s">
        <v>128</v>
      </c>
      <c r="E23" s="47">
        <v>32960</v>
      </c>
      <c r="F23" s="128">
        <v>15000</v>
      </c>
      <c r="G23" s="68" t="s">
        <v>95</v>
      </c>
      <c r="H23" s="27"/>
      <c r="I23" s="191"/>
      <c r="J23" s="81"/>
      <c r="K23" s="122"/>
      <c r="L23" s="115"/>
    </row>
    <row r="24" spans="1:12" ht="121.5">
      <c r="A24" s="45" t="s">
        <v>60</v>
      </c>
      <c r="B24" s="131" t="s">
        <v>111</v>
      </c>
      <c r="C24" s="139" t="s">
        <v>118</v>
      </c>
      <c r="D24" s="138" t="s">
        <v>112</v>
      </c>
      <c r="E24" s="47">
        <v>225400</v>
      </c>
      <c r="F24" s="47">
        <v>281750</v>
      </c>
      <c r="G24" s="169" t="s">
        <v>101</v>
      </c>
      <c r="H24" s="27"/>
      <c r="I24" s="213" t="s">
        <v>96</v>
      </c>
      <c r="J24" s="214"/>
      <c r="K24" s="122" t="s">
        <v>27</v>
      </c>
      <c r="L24" s="115"/>
    </row>
    <row r="25" spans="1:12">
      <c r="A25" s="140" t="s">
        <v>30</v>
      </c>
      <c r="B25" s="136">
        <v>323</v>
      </c>
      <c r="C25" s="136"/>
      <c r="D25" s="136"/>
      <c r="E25" s="137">
        <f>SUM(E26:E27)</f>
        <v>51918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2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2" ht="15.75" thickBot="1">
      <c r="A27" s="45" t="s">
        <v>70</v>
      </c>
      <c r="B27" s="29" t="s">
        <v>51</v>
      </c>
      <c r="C27" s="29"/>
      <c r="D27" s="172" t="s">
        <v>114</v>
      </c>
      <c r="E27" s="46">
        <v>51918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2" ht="16.5" thickTop="1" thickBot="1">
      <c r="A28" s="173" t="s">
        <v>90</v>
      </c>
      <c r="B28" s="32" t="s">
        <v>127</v>
      </c>
      <c r="C28" s="177" t="s">
        <v>97</v>
      </c>
      <c r="D28" s="174" t="s">
        <v>116</v>
      </c>
      <c r="E28" s="179">
        <v>108000</v>
      </c>
      <c r="F28" s="33" t="e">
        <f>F12+F25+#REF!</f>
        <v>#REF!</v>
      </c>
      <c r="G28" s="175" t="s">
        <v>95</v>
      </c>
      <c r="H28" s="34"/>
      <c r="I28" s="241" t="s">
        <v>117</v>
      </c>
      <c r="J28" s="242"/>
      <c r="K28" s="176" t="s">
        <v>27</v>
      </c>
      <c r="L28" s="118"/>
    </row>
    <row r="29" spans="1:12" ht="18" thickTop="1" thickBot="1">
      <c r="A29" s="31"/>
      <c r="B29" s="32" t="s">
        <v>10</v>
      </c>
      <c r="C29" s="32"/>
      <c r="D29" s="32"/>
      <c r="E29" s="178">
        <v>782077</v>
      </c>
      <c r="F29" s="33" t="e">
        <f>F13+F26+#REF!</f>
        <v>#REF!</v>
      </c>
      <c r="G29" s="34"/>
      <c r="H29" s="34"/>
      <c r="I29" s="211"/>
      <c r="J29" s="212"/>
      <c r="K29" s="124"/>
      <c r="L29" s="13"/>
    </row>
    <row r="30" spans="1:12" ht="15.75">
      <c r="A30" s="199" t="s">
        <v>123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</row>
    <row r="31" spans="1:12" ht="16.5">
      <c r="A31" s="238" t="s">
        <v>122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103"/>
    </row>
    <row r="32" spans="1:12">
      <c r="A32" s="20"/>
      <c r="B32" s="9"/>
      <c r="C32" s="9"/>
      <c r="D32" s="9"/>
      <c r="E32" s="9"/>
      <c r="F32" s="10"/>
      <c r="G32" s="11"/>
      <c r="H32" s="11"/>
      <c r="I32" s="11"/>
      <c r="J32" s="11"/>
      <c r="K32" s="35"/>
      <c r="L32" s="13"/>
    </row>
    <row r="33" spans="1:12" ht="15.75">
      <c r="A33" s="99"/>
      <c r="B33" s="99" t="s">
        <v>119</v>
      </c>
      <c r="C33" s="36"/>
      <c r="D33" s="36"/>
      <c r="E33" s="36"/>
      <c r="F33" s="37"/>
      <c r="G33" s="8"/>
      <c r="H33" s="11"/>
      <c r="I33" s="182" t="s">
        <v>12</v>
      </c>
      <c r="J33" s="37"/>
      <c r="K33" s="37"/>
      <c r="L33" s="8"/>
    </row>
    <row r="34" spans="1:12" ht="15.75">
      <c r="A34" s="99"/>
      <c r="B34" s="99" t="s">
        <v>100</v>
      </c>
      <c r="C34" s="9"/>
      <c r="D34" s="9"/>
      <c r="E34" s="9"/>
      <c r="F34" s="10"/>
      <c r="G34" s="11"/>
      <c r="H34" s="11"/>
      <c r="I34" s="183"/>
      <c r="J34" s="183"/>
      <c r="K34" s="184"/>
      <c r="L34" s="13"/>
    </row>
    <row r="35" spans="1:12" ht="15.75">
      <c r="A35" s="20"/>
      <c r="B35" s="19" t="s">
        <v>115</v>
      </c>
      <c r="C35" s="9"/>
      <c r="D35" s="9"/>
      <c r="E35" s="9"/>
      <c r="F35" s="10"/>
      <c r="G35" s="11"/>
      <c r="H35" s="11"/>
      <c r="I35" s="239" t="s">
        <v>36</v>
      </c>
      <c r="J35" s="240"/>
      <c r="K35" s="240"/>
      <c r="L35" s="13"/>
    </row>
  </sheetData>
  <mergeCells count="17">
    <mergeCell ref="I35:K35"/>
    <mergeCell ref="I16:J16"/>
    <mergeCell ref="I24:J24"/>
    <mergeCell ref="I28:J28"/>
    <mergeCell ref="I29:J29"/>
    <mergeCell ref="A30:L30"/>
    <mergeCell ref="A31:K31"/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prijedlog nabave 2017</vt:lpstr>
      <vt:lpstr>plan nabave 2018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2019-12-09T16:41:52Z</dcterms:modified>
</cp:coreProperties>
</file>