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1670"/>
  </bookViews>
  <sheets>
    <sheet name="plan nabave 2020" sheetId="3" r:id="rId1"/>
    <sheet name="List1" sheetId="4" r:id="rId2"/>
  </sheets>
  <calcPr calcId="162913"/>
</workbook>
</file>

<file path=xl/calcChain.xml><?xml version="1.0" encoding="utf-8"?>
<calcChain xmlns="http://schemas.openxmlformats.org/spreadsheetml/2006/main">
  <c r="F25" i="4" l="1"/>
  <c r="E25" i="4"/>
  <c r="F19" i="4"/>
  <c r="F17" i="4"/>
  <c r="F12" i="4" s="1"/>
  <c r="F28" i="4" s="1"/>
  <c r="E17" i="4"/>
  <c r="F13" i="4"/>
  <c r="F29" i="4" s="1"/>
  <c r="E13" i="4"/>
  <c r="E12" i="4" s="1"/>
  <c r="F12" i="3" l="1"/>
  <c r="F32" i="3" s="1"/>
  <c r="F27" i="3"/>
  <c r="F19" i="3"/>
  <c r="F16" i="3"/>
  <c r="F11" i="3" l="1"/>
  <c r="F30" i="3" s="1"/>
</calcChain>
</file>

<file path=xl/sharedStrings.xml><?xml version="1.0" encoding="utf-8"?>
<sst xmlns="http://schemas.openxmlformats.org/spreadsheetml/2006/main" count="167" uniqueCount="92">
  <si>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</si>
  <si>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</si>
  <si>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</si>
  <si>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</si>
  <si>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ukupno:</t>
  </si>
  <si>
    <t>Ravnateljica:</t>
  </si>
  <si>
    <t>m.p.</t>
  </si>
  <si>
    <t>Vrsta postupka</t>
  </si>
  <si>
    <t>A</t>
  </si>
  <si>
    <t>Evidencijski broj nabave</t>
  </si>
  <si>
    <t>Predmet nabave</t>
  </si>
  <si>
    <t>ugovor</t>
  </si>
  <si>
    <t>B</t>
  </si>
  <si>
    <t>Napomena</t>
  </si>
  <si>
    <t>provodi osnivač</t>
  </si>
  <si>
    <t>Ljiljana Kulaš-Jutrović, prof.</t>
  </si>
  <si>
    <t>FRANJE ČANDEKA 20, 51000  RIJEKA</t>
  </si>
  <si>
    <t>planirana vrijednost s PDV-om</t>
  </si>
  <si>
    <t>Planirani početak javne nabave /trajanje ugovora</t>
  </si>
  <si>
    <t>opskrba prirodnim plinom</t>
  </si>
  <si>
    <t>mlinarski proizvodi</t>
  </si>
  <si>
    <t>uredski materijal 3221</t>
  </si>
  <si>
    <t xml:space="preserve">komunalne usluge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</si>
  <si>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</si>
  <si>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</si>
  <si>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</si>
  <si>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</si>
  <si>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</si>
  <si>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</si>
  <si>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</si>
  <si>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</si>
  <si>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</si>
  <si>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</si>
  <si>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</si>
  <si>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b.1</t>
  </si>
  <si>
    <t>Namirnice</t>
  </si>
  <si>
    <t>OSNOVNA  ŠKOLA  TURNIĆ</t>
  </si>
  <si>
    <t>C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</si>
  <si>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</si>
  <si>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</si>
  <si>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</si>
  <si>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</si>
  <si>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</si>
  <si>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</si>
  <si>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</si>
  <si>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</si>
  <si>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</si>
  <si>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</si>
  <si>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</si>
  <si>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</si>
  <si>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</si>
  <si>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</si>
  <si>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</si>
  <si>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</si>
  <si>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</si>
  <si>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</si>
  <si>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</si>
  <si>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</si>
  <si>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</si>
  <si>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</si>
  <si>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</si>
  <si>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</si>
  <si>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</si>
  <si>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</si>
  <si>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</si>
  <si>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</si>
  <si>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</si>
  <si>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</si>
  <si>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</si>
  <si>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</si>
  <si>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</si>
  <si>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</si>
  <si>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22112000-8</t>
  </si>
  <si>
    <t>IZMJENE I DOPUNE PLANA NABAVE OSNOVNE ŠKOLE TURNIĆ ZA 2020. GODINU</t>
  </si>
  <si>
    <t>15980000-1 15982100-6 15982200-7 15551300-8 15511000-3</t>
  </si>
  <si>
    <t>15610000-7</t>
  </si>
  <si>
    <t>salame i sirevi</t>
  </si>
  <si>
    <t>voće</t>
  </si>
  <si>
    <t>22800000-8</t>
  </si>
  <si>
    <t>15131230-6 15540000-5</t>
  </si>
  <si>
    <t>03222111-4 03222220-1 03222240-7 03222321-9 03222322-6 03222331-2 03222332-9</t>
  </si>
  <si>
    <t>03/2020.</t>
  </si>
  <si>
    <t>prosinac/2020. - 1 godina</t>
  </si>
  <si>
    <t>02/2020.</t>
  </si>
  <si>
    <t>studeni/2020. - 1 godina</t>
  </si>
  <si>
    <t>01/2020.</t>
  </si>
  <si>
    <t>UKUPNO:</t>
  </si>
  <si>
    <t>Udžbenici za šk.god. 2020./2021.</t>
  </si>
  <si>
    <t>URBROJ: 2170-55-01-20-1</t>
  </si>
  <si>
    <t xml:space="preserve">                           srpanj/2020.</t>
  </si>
  <si>
    <t>KLASA:  406-01/20-01/5</t>
  </si>
  <si>
    <t>U Rijeci, srpanj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</si>
</sst>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b/>
      <sz val="11"/>
      <name val="Book Antiqua"/>
      <family val="1"/>
      <charset val="238"/>
    </font>
    <font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" fontId="19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0" fillId="0" borderId="6" xfId="0" applyNumberForma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4" fillId="0" borderId="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14" fontId="18" fillId="0" borderId="26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3" xfId="0" applyNumberFormat="1" applyFont="1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0" fillId="0" borderId="6" xfId="0" applyBorder="1" applyAlignment="1">
      <alignment horizontal="center" vertical="center" wrapText="1" shrinkToFit="1"/>
    </xf>
    <xf numFmtId="3" fontId="1" fillId="0" borderId="26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29" fillId="0" borderId="2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5" xfId="0" applyNumberFormat="1" applyFont="1" applyFill="1" applyBorder="1" applyAlignment="1">
      <alignment horizontal="right" vertical="center" wrapText="1"/>
    </xf>
    <xf numFmtId="0" fontId="32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center"/>
    </xf>
    <xf numFmtId="3" fontId="33" fillId="0" borderId="4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horizontal="right" vertical="center"/>
    </xf>
    <xf numFmtId="0" fontId="34" fillId="0" borderId="4" xfId="0" applyNumberFormat="1" applyFont="1" applyBorder="1" applyAlignment="1">
      <alignment horizontal="center" vertical="center"/>
    </xf>
    <xf numFmtId="14" fontId="35" fillId="0" borderId="26" xfId="0" applyNumberFormat="1" applyFont="1" applyBorder="1" applyAlignment="1">
      <alignment horizontal="center" vertical="center"/>
    </xf>
    <xf numFmtId="14" fontId="33" fillId="0" borderId="13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3" fontId="31" fillId="0" borderId="4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42" fillId="0" borderId="9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39" fillId="0" borderId="4" xfId="0" applyNumberFormat="1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6" xfId="0" applyFont="1" applyBorder="1" applyAlignment="1">
      <alignment vertical="center"/>
    </xf>
    <xf numFmtId="3" fontId="39" fillId="0" borderId="6" xfId="0" applyNumberFormat="1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vertical="center" wrapText="1"/>
    </xf>
    <xf numFmtId="0" fontId="39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 shrinkToFit="1"/>
    </xf>
    <xf numFmtId="0" fontId="37" fillId="0" borderId="4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39" fillId="0" borderId="4" xfId="0" applyNumberFormat="1" applyFont="1" applyBorder="1" applyAlignment="1">
      <alignment vertical="center" wrapText="1"/>
    </xf>
    <xf numFmtId="3" fontId="39" fillId="0" borderId="17" xfId="0" applyNumberFormat="1" applyFont="1" applyBorder="1" applyAlignment="1">
      <alignment vertical="center" wrapText="1"/>
    </xf>
    <xf numFmtId="0" fontId="14" fillId="0" borderId="30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2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abSelected="1" topLeftCell="A24" zoomScale="150" zoomScaleNormal="150" workbookViewId="0">
      <selection activeCell="C41" sqref="C41"/>
    </sheetView>
  </sheetViews>
  <sheetFormatPr defaultColWidth="9.140625" defaultRowHeight="13.5"/>
  <cols>
    <col min="1" max="1" width="6.85546875" style="18" customWidth="1"/>
    <col min="2" max="2" width="31.140625" style="9" customWidth="1"/>
    <col min="3" max="3" width="12" style="9" customWidth="1"/>
    <col min="4" max="4" width="15.28515625" style="9" customWidth="1"/>
    <col min="5" max="5" width="12.7109375" style="9" customWidth="1"/>
    <col min="6" max="6" width="10.42578125" style="10" hidden="1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36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16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7" customFormat="1" ht="17.25" thickBot="1">
      <c r="A5" s="193" t="s">
        <v>73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6"/>
    </row>
    <row r="6" spans="1:19" s="17" customFormat="1" ht="17.25" hidden="1" thickBot="1">
      <c r="A6" s="36"/>
      <c r="B6" s="70"/>
      <c r="C6" s="36"/>
      <c r="D6" s="36"/>
      <c r="E6" s="36"/>
      <c r="F6" s="36"/>
      <c r="G6" s="36"/>
      <c r="H6" s="36"/>
      <c r="I6" s="36"/>
      <c r="J6" s="36"/>
      <c r="K6" s="36"/>
      <c r="L6" s="36"/>
      <c r="M6" s="16"/>
    </row>
    <row r="7" spans="1:19" ht="14.25" hidden="1" thickBot="1"/>
    <row r="8" spans="1:19" s="24" customFormat="1" ht="16.5">
      <c r="A8" s="194" t="s">
        <v>2</v>
      </c>
      <c r="B8" s="197" t="s">
        <v>10</v>
      </c>
      <c r="C8" s="200" t="s">
        <v>9</v>
      </c>
      <c r="D8" s="200" t="s">
        <v>47</v>
      </c>
      <c r="E8" s="203" t="s">
        <v>3</v>
      </c>
      <c r="F8" s="206" t="s">
        <v>17</v>
      </c>
      <c r="G8" s="209" t="s">
        <v>7</v>
      </c>
      <c r="H8" s="154"/>
      <c r="I8" s="212" t="s">
        <v>18</v>
      </c>
      <c r="J8" s="213"/>
      <c r="K8" s="218" t="s">
        <v>13</v>
      </c>
      <c r="L8" s="154"/>
      <c r="M8" s="23"/>
    </row>
    <row r="9" spans="1:19" s="24" customFormat="1" ht="16.5">
      <c r="A9" s="195"/>
      <c r="B9" s="198"/>
      <c r="C9" s="201"/>
      <c r="D9" s="201"/>
      <c r="E9" s="204"/>
      <c r="F9" s="207"/>
      <c r="G9" s="210"/>
      <c r="H9" s="155"/>
      <c r="I9" s="214"/>
      <c r="J9" s="215"/>
      <c r="K9" s="219"/>
      <c r="L9" s="156"/>
      <c r="M9" s="23"/>
    </row>
    <row r="10" spans="1:19" s="24" customFormat="1" thickBot="1">
      <c r="A10" s="196"/>
      <c r="B10" s="199"/>
      <c r="C10" s="202"/>
      <c r="D10" s="202"/>
      <c r="E10" s="205"/>
      <c r="F10" s="208"/>
      <c r="G10" s="211"/>
      <c r="H10" s="56"/>
      <c r="I10" s="216"/>
      <c r="J10" s="217"/>
      <c r="K10" s="220"/>
      <c r="L10" s="46"/>
      <c r="M10" s="23"/>
    </row>
    <row r="11" spans="1:19" s="24" customFormat="1" ht="17.25" thickTop="1">
      <c r="A11" s="157" t="s">
        <v>8</v>
      </c>
      <c r="B11" s="158">
        <v>322</v>
      </c>
      <c r="C11" s="159"/>
      <c r="D11" s="159"/>
      <c r="E11" s="98"/>
      <c r="F11" s="98">
        <f>SUM(F12+F16+F19)</f>
        <v>679850</v>
      </c>
      <c r="G11" s="47"/>
      <c r="H11" s="44"/>
      <c r="I11" s="160"/>
      <c r="J11" s="161"/>
      <c r="K11" s="162"/>
      <c r="L11" s="48"/>
      <c r="M11" s="23"/>
    </row>
    <row r="12" spans="1:19" s="24" customFormat="1" ht="16.5">
      <c r="A12" s="157"/>
      <c r="B12" s="158" t="s">
        <v>67</v>
      </c>
      <c r="C12" s="159"/>
      <c r="D12" s="159"/>
      <c r="E12" s="106">
        <v>148100</v>
      </c>
      <c r="F12" s="98">
        <f>SUM(F13:F15)</f>
        <v>253700</v>
      </c>
      <c r="G12" s="52"/>
      <c r="H12" s="44"/>
      <c r="I12" s="160"/>
      <c r="J12" s="161"/>
      <c r="K12" s="163"/>
      <c r="L12" s="48"/>
      <c r="M12" s="23"/>
    </row>
    <row r="13" spans="1:19" s="24" customFormat="1" ht="30">
      <c r="A13" s="164" t="s">
        <v>23</v>
      </c>
      <c r="B13" s="165" t="s">
        <v>48</v>
      </c>
      <c r="C13" s="165"/>
      <c r="D13" s="182" t="s">
        <v>49</v>
      </c>
      <c r="E13" s="147">
        <v>56740</v>
      </c>
      <c r="F13" s="167">
        <v>80000</v>
      </c>
      <c r="G13" s="52" t="s">
        <v>38</v>
      </c>
      <c r="H13" s="44"/>
      <c r="I13" s="168"/>
      <c r="J13" s="161"/>
      <c r="K13" s="85" t="s">
        <v>14</v>
      </c>
      <c r="L13" s="48"/>
      <c r="M13" s="23"/>
    </row>
    <row r="14" spans="1:19" s="24" customFormat="1" ht="16.5" hidden="1">
      <c r="A14" s="164"/>
      <c r="B14" s="165"/>
      <c r="C14" s="169"/>
      <c r="D14" s="183"/>
      <c r="E14" s="146"/>
      <c r="F14" s="170"/>
      <c r="G14" s="52"/>
      <c r="H14" s="53"/>
      <c r="I14" s="171"/>
      <c r="J14" s="172"/>
      <c r="K14" s="85"/>
      <c r="L14" s="48"/>
      <c r="M14" s="23"/>
    </row>
    <row r="15" spans="1:19" s="51" customFormat="1" ht="17.25" thickBot="1">
      <c r="A15" s="164" t="s">
        <v>24</v>
      </c>
      <c r="B15" s="165" t="s">
        <v>19</v>
      </c>
      <c r="C15" s="166" t="s">
        <v>81</v>
      </c>
      <c r="D15" s="184" t="s">
        <v>46</v>
      </c>
      <c r="E15" s="147">
        <v>91360</v>
      </c>
      <c r="F15" s="173">
        <v>173700</v>
      </c>
      <c r="G15" s="151" t="s">
        <v>45</v>
      </c>
      <c r="H15" s="53"/>
      <c r="I15" s="224" t="s">
        <v>82</v>
      </c>
      <c r="J15" s="225"/>
      <c r="K15" s="85" t="s">
        <v>11</v>
      </c>
      <c r="L15" s="50"/>
      <c r="M15" s="76"/>
      <c r="N15" s="55"/>
      <c r="O15" s="55"/>
      <c r="P15" s="55"/>
      <c r="Q15" s="55"/>
      <c r="R15" s="55"/>
      <c r="S15" s="55"/>
    </row>
    <row r="16" spans="1:19" s="55" customFormat="1" ht="16.5">
      <c r="A16" s="174"/>
      <c r="B16" s="186" t="s">
        <v>68</v>
      </c>
      <c r="C16" s="165"/>
      <c r="D16" s="187"/>
      <c r="E16" s="107">
        <v>26600</v>
      </c>
      <c r="F16" s="188">
        <f>SUM(F18:F18)</f>
        <v>20300</v>
      </c>
      <c r="G16" s="52"/>
      <c r="H16" s="189"/>
      <c r="I16" s="185"/>
      <c r="J16" s="172"/>
      <c r="K16" s="190"/>
      <c r="L16" s="48"/>
      <c r="M16" s="54"/>
    </row>
    <row r="17" spans="1:13" s="55" customFormat="1" ht="16.5">
      <c r="A17" s="191" t="s">
        <v>25</v>
      </c>
      <c r="B17" s="135" t="s">
        <v>21</v>
      </c>
      <c r="C17" s="165"/>
      <c r="D17" s="184" t="s">
        <v>78</v>
      </c>
      <c r="E17" s="192">
        <v>7000</v>
      </c>
      <c r="F17" s="188"/>
      <c r="G17" s="52" t="s">
        <v>38</v>
      </c>
      <c r="H17" s="189"/>
      <c r="I17" s="185"/>
      <c r="J17" s="172"/>
      <c r="K17" s="190"/>
      <c r="L17" s="48"/>
      <c r="M17" s="54"/>
    </row>
    <row r="18" spans="1:13" ht="27">
      <c r="A18" s="37" t="s">
        <v>26</v>
      </c>
      <c r="B18" s="134" t="s">
        <v>69</v>
      </c>
      <c r="C18" s="27"/>
      <c r="D18" s="126" t="s">
        <v>63</v>
      </c>
      <c r="E18" s="38">
        <v>19600</v>
      </c>
      <c r="F18" s="93">
        <v>20300</v>
      </c>
      <c r="G18" s="52" t="s">
        <v>38</v>
      </c>
      <c r="H18" s="25"/>
      <c r="I18" s="152"/>
      <c r="J18" s="62"/>
      <c r="K18" s="87"/>
      <c r="L18" s="81"/>
    </row>
    <row r="19" spans="1:13" ht="15">
      <c r="A19" s="37"/>
      <c r="B19" s="105" t="s">
        <v>35</v>
      </c>
      <c r="C19" s="100"/>
      <c r="D19" s="100"/>
      <c r="E19" s="101">
        <v>480600</v>
      </c>
      <c r="F19" s="111">
        <f>SUM(F20:F26)</f>
        <v>405850</v>
      </c>
      <c r="G19" s="92"/>
      <c r="H19" s="25"/>
      <c r="I19" s="152"/>
      <c r="J19" s="62"/>
      <c r="K19" s="87"/>
      <c r="L19" s="81"/>
    </row>
    <row r="20" spans="1:13" ht="15">
      <c r="A20" s="37" t="s">
        <v>27</v>
      </c>
      <c r="B20" s="27" t="s">
        <v>20</v>
      </c>
      <c r="C20" s="27"/>
      <c r="D20" s="126" t="s">
        <v>75</v>
      </c>
      <c r="E20" s="38">
        <v>58800</v>
      </c>
      <c r="F20" s="99">
        <v>56000</v>
      </c>
      <c r="G20" s="52" t="s">
        <v>38</v>
      </c>
      <c r="H20" s="25"/>
      <c r="I20" s="94"/>
      <c r="J20" s="62"/>
      <c r="K20" s="87"/>
      <c r="L20" s="81"/>
    </row>
    <row r="21" spans="1:13" ht="15">
      <c r="A21" s="37" t="s">
        <v>28</v>
      </c>
      <c r="B21" s="27" t="s">
        <v>50</v>
      </c>
      <c r="C21" s="27"/>
      <c r="D21" s="126" t="s">
        <v>51</v>
      </c>
      <c r="E21" s="38">
        <v>29500</v>
      </c>
      <c r="F21" s="99">
        <v>28100</v>
      </c>
      <c r="G21" s="52" t="s">
        <v>38</v>
      </c>
      <c r="H21" s="25"/>
      <c r="I21" s="91"/>
      <c r="J21" s="62"/>
      <c r="K21" s="87"/>
      <c r="L21" s="81"/>
    </row>
    <row r="22" spans="1:13" ht="15">
      <c r="A22" s="37" t="s">
        <v>29</v>
      </c>
      <c r="B22" s="27" t="s">
        <v>52</v>
      </c>
      <c r="C22" s="27"/>
      <c r="D22" s="126" t="s">
        <v>53</v>
      </c>
      <c r="E22" s="39">
        <v>30400</v>
      </c>
      <c r="F22" s="93">
        <v>25000</v>
      </c>
      <c r="G22" s="52" t="s">
        <v>38</v>
      </c>
      <c r="H22" s="25"/>
      <c r="I22" s="152"/>
      <c r="J22" s="62"/>
      <c r="K22" s="87"/>
      <c r="L22" s="81"/>
    </row>
    <row r="23" spans="1:13" ht="28.5" customHeight="1">
      <c r="A23" s="37" t="s">
        <v>30</v>
      </c>
      <c r="B23" s="27" t="s">
        <v>76</v>
      </c>
      <c r="C23" s="27"/>
      <c r="D23" s="102" t="s">
        <v>79</v>
      </c>
      <c r="E23" s="39">
        <v>18500</v>
      </c>
      <c r="F23" s="93"/>
      <c r="G23" s="52" t="s">
        <v>38</v>
      </c>
      <c r="H23" s="25"/>
      <c r="I23" s="153"/>
      <c r="J23" s="62"/>
      <c r="K23" s="87"/>
      <c r="L23" s="81"/>
    </row>
    <row r="24" spans="1:13" ht="98.25" customHeight="1">
      <c r="A24" s="37" t="s">
        <v>31</v>
      </c>
      <c r="B24" s="27" t="s">
        <v>77</v>
      </c>
      <c r="C24" s="27"/>
      <c r="D24" s="102" t="s">
        <v>80</v>
      </c>
      <c r="E24" s="39">
        <v>14600</v>
      </c>
      <c r="F24" s="93"/>
      <c r="G24" s="52" t="s">
        <v>38</v>
      </c>
      <c r="H24" s="25"/>
      <c r="I24" s="153"/>
      <c r="J24" s="62"/>
      <c r="K24" s="87"/>
      <c r="L24" s="81"/>
    </row>
    <row r="25" spans="1:13" ht="69" customHeight="1">
      <c r="A25" s="37" t="s">
        <v>32</v>
      </c>
      <c r="B25" s="135" t="s">
        <v>64</v>
      </c>
      <c r="C25" s="27"/>
      <c r="D25" s="102" t="s">
        <v>74</v>
      </c>
      <c r="E25" s="39">
        <v>54400</v>
      </c>
      <c r="F25" s="93">
        <v>15000</v>
      </c>
      <c r="G25" s="52" t="s">
        <v>38</v>
      </c>
      <c r="H25" s="25"/>
      <c r="I25" s="152"/>
      <c r="J25" s="62"/>
      <c r="K25" s="87"/>
      <c r="L25" s="81"/>
    </row>
    <row r="26" spans="1:13" ht="42.75">
      <c r="A26" s="37" t="s">
        <v>33</v>
      </c>
      <c r="B26" s="95" t="s">
        <v>54</v>
      </c>
      <c r="C26" s="175" t="s">
        <v>83</v>
      </c>
      <c r="D26" s="102" t="s">
        <v>55</v>
      </c>
      <c r="E26" s="39">
        <v>274400</v>
      </c>
      <c r="F26" s="39">
        <v>281750</v>
      </c>
      <c r="G26" s="123" t="s">
        <v>44</v>
      </c>
      <c r="H26" s="25"/>
      <c r="I26" s="226" t="s">
        <v>84</v>
      </c>
      <c r="J26" s="227"/>
      <c r="K26" s="87" t="s">
        <v>11</v>
      </c>
      <c r="L26" s="81"/>
    </row>
    <row r="27" spans="1:13" ht="15">
      <c r="A27" s="104" t="s">
        <v>12</v>
      </c>
      <c r="B27" s="100">
        <v>323</v>
      </c>
      <c r="C27" s="100"/>
      <c r="D27" s="100"/>
      <c r="E27" s="101">
        <v>35000</v>
      </c>
      <c r="F27" s="101">
        <f>SUM(F28:F29)</f>
        <v>58460</v>
      </c>
      <c r="G27" s="26"/>
      <c r="H27" s="26"/>
      <c r="I27" s="63"/>
      <c r="J27" s="64"/>
      <c r="K27" s="87"/>
      <c r="L27" s="67"/>
    </row>
    <row r="28" spans="1:13" ht="15" hidden="1">
      <c r="A28" s="37"/>
      <c r="B28" s="112"/>
      <c r="C28" s="113"/>
      <c r="D28" s="113"/>
      <c r="E28" s="114"/>
      <c r="F28" s="115"/>
      <c r="G28" s="116"/>
      <c r="H28" s="113"/>
      <c r="I28" s="117"/>
      <c r="J28" s="118"/>
      <c r="K28" s="119"/>
      <c r="L28" s="82"/>
    </row>
    <row r="29" spans="1:13" ht="13.9" customHeight="1" thickBot="1">
      <c r="A29" s="37" t="s">
        <v>34</v>
      </c>
      <c r="B29" s="27" t="s">
        <v>22</v>
      </c>
      <c r="C29" s="27"/>
      <c r="D29" s="126" t="s">
        <v>57</v>
      </c>
      <c r="E29" s="38">
        <v>35000</v>
      </c>
      <c r="F29" s="39">
        <v>58460</v>
      </c>
      <c r="G29" s="25"/>
      <c r="H29" s="25"/>
      <c r="I29" s="65"/>
      <c r="J29" s="66"/>
      <c r="K29" s="88" t="s">
        <v>14</v>
      </c>
      <c r="L29" s="81"/>
    </row>
    <row r="30" spans="1:13" ht="18" hidden="1" thickTop="1" thickBot="1">
      <c r="A30" s="127"/>
      <c r="B30" s="29"/>
      <c r="C30" s="131"/>
      <c r="D30" s="176"/>
      <c r="E30" s="133"/>
      <c r="F30" s="30" t="e">
        <f>F11+F27+#REF!</f>
        <v>#REF!</v>
      </c>
      <c r="G30" s="129"/>
      <c r="H30" s="31"/>
      <c r="I30" s="228"/>
      <c r="J30" s="229"/>
      <c r="K30" s="130"/>
      <c r="L30" s="83"/>
    </row>
    <row r="31" spans="1:13" ht="18" thickTop="1" thickBot="1">
      <c r="A31" s="127" t="s">
        <v>37</v>
      </c>
      <c r="B31" s="29" t="s">
        <v>87</v>
      </c>
      <c r="C31" s="175" t="s">
        <v>85</v>
      </c>
      <c r="D31" s="149" t="s">
        <v>72</v>
      </c>
      <c r="E31" s="133">
        <v>180000</v>
      </c>
      <c r="F31" s="30"/>
      <c r="G31" s="129" t="s">
        <v>38</v>
      </c>
      <c r="H31" s="31"/>
      <c r="I31" s="150" t="s">
        <v>89</v>
      </c>
      <c r="J31" s="177"/>
      <c r="K31" s="130" t="s">
        <v>11</v>
      </c>
      <c r="L31" s="148"/>
    </row>
    <row r="32" spans="1:13" ht="18" thickTop="1" thickBot="1">
      <c r="A32" s="28"/>
      <c r="B32" s="29" t="s">
        <v>86</v>
      </c>
      <c r="C32" s="29"/>
      <c r="D32" s="29"/>
      <c r="E32" s="132">
        <v>850300</v>
      </c>
      <c r="F32" s="30" t="e">
        <f>F12+F28+#REF!</f>
        <v>#REF!</v>
      </c>
      <c r="G32" s="31"/>
      <c r="H32" s="31"/>
      <c r="I32" s="232"/>
      <c r="J32" s="233"/>
      <c r="K32" s="89"/>
      <c r="M32" s="8"/>
    </row>
    <row r="33" spans="1:12" ht="15.75">
      <c r="A33" s="230" t="s">
        <v>66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2" ht="16.5">
      <c r="A34" s="221" t="s">
        <v>65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72"/>
    </row>
    <row r="35" spans="1:12">
      <c r="K35" s="32"/>
    </row>
    <row r="36" spans="1:12" ht="15.75">
      <c r="A36" s="70"/>
      <c r="B36" s="70" t="s">
        <v>90</v>
      </c>
      <c r="C36" s="33"/>
      <c r="D36" s="33"/>
      <c r="E36" s="33"/>
      <c r="F36" s="34"/>
      <c r="G36" s="8"/>
      <c r="I36" s="136" t="s">
        <v>5</v>
      </c>
      <c r="J36" s="34"/>
      <c r="K36" s="34"/>
      <c r="L36" s="8"/>
    </row>
    <row r="37" spans="1:12" ht="15.75">
      <c r="A37" s="70"/>
      <c r="B37" s="70" t="s">
        <v>88</v>
      </c>
      <c r="I37" s="137"/>
      <c r="J37" s="137"/>
      <c r="K37" s="138"/>
    </row>
    <row r="38" spans="1:12" ht="15.75">
      <c r="B38" s="17" t="s">
        <v>91</v>
      </c>
      <c r="I38" s="222" t="s">
        <v>15</v>
      </c>
      <c r="J38" s="223"/>
      <c r="K38" s="223"/>
    </row>
    <row r="39" spans="1:12" ht="16.5">
      <c r="B39" s="17"/>
      <c r="C39" s="68"/>
      <c r="E39" s="74"/>
      <c r="F39" s="9"/>
      <c r="J39" s="75"/>
      <c r="K39" s="178"/>
      <c r="L39" s="178"/>
    </row>
    <row r="40" spans="1:12">
      <c r="J40" s="12"/>
      <c r="K40" s="13"/>
      <c r="L40" s="14"/>
    </row>
    <row r="41" spans="1:12" ht="16.5">
      <c r="C41" s="71"/>
      <c r="D41" s="71"/>
      <c r="E41" s="71"/>
      <c r="F41" s="71"/>
      <c r="H41" s="35" t="s">
        <v>6</v>
      </c>
      <c r="I41" s="137"/>
      <c r="J41" s="138"/>
      <c r="K41" s="179"/>
      <c r="L41" s="180"/>
    </row>
    <row r="42" spans="1:12" ht="16.5">
      <c r="C42" s="69"/>
      <c r="E42" s="17"/>
      <c r="F42" s="17"/>
      <c r="I42" s="222"/>
      <c r="J42" s="223"/>
      <c r="K42" s="223"/>
      <c r="L42" s="181"/>
    </row>
  </sheetData>
  <mergeCells count="18">
    <mergeCell ref="A34:K34"/>
    <mergeCell ref="I42:K42"/>
    <mergeCell ref="I15:J15"/>
    <mergeCell ref="I26:J26"/>
    <mergeCell ref="I38:K38"/>
    <mergeCell ref="I30:J30"/>
    <mergeCell ref="A33:L33"/>
    <mergeCell ref="I32:J32"/>
    <mergeCell ref="A5:L5"/>
    <mergeCell ref="A8:A10"/>
    <mergeCell ref="B8:B10"/>
    <mergeCell ref="C8:C10"/>
    <mergeCell ref="D8:D10"/>
    <mergeCell ref="E8:E10"/>
    <mergeCell ref="F8:F10"/>
    <mergeCell ref="G8:G10"/>
    <mergeCell ref="I8:J10"/>
    <mergeCell ref="K8:K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15" sqref="O15"/>
    </sheetView>
  </sheetViews>
  <sheetFormatPr defaultRowHeight="15"/>
  <sheetData>
    <row r="1" spans="1:12">
      <c r="A1" s="18"/>
      <c r="B1" s="9"/>
      <c r="C1" s="9"/>
      <c r="D1" s="9"/>
      <c r="E1" s="9"/>
      <c r="F1" s="10"/>
      <c r="G1" s="11"/>
      <c r="H1" s="11"/>
      <c r="I1" s="11"/>
      <c r="J1" s="11"/>
      <c r="K1" s="12"/>
      <c r="L1" s="13"/>
    </row>
    <row r="2" spans="1:12">
      <c r="A2" s="1" t="s">
        <v>0</v>
      </c>
      <c r="B2" s="1" t="s">
        <v>36</v>
      </c>
      <c r="C2" s="1"/>
      <c r="D2" s="1"/>
      <c r="E2" s="1"/>
      <c r="F2" s="2"/>
      <c r="G2" s="3"/>
      <c r="H2" s="3"/>
      <c r="I2" s="3"/>
      <c r="J2" s="3"/>
      <c r="K2" s="4"/>
      <c r="L2" s="5"/>
    </row>
    <row r="3" spans="1:12">
      <c r="A3" s="1" t="s">
        <v>1</v>
      </c>
      <c r="B3" s="1" t="s">
        <v>16</v>
      </c>
      <c r="C3" s="1"/>
      <c r="D3" s="1"/>
      <c r="E3" s="1"/>
      <c r="F3" s="2"/>
      <c r="G3" s="3"/>
      <c r="H3" s="3"/>
      <c r="I3" s="3"/>
      <c r="J3" s="3"/>
      <c r="K3" s="4"/>
      <c r="L3" s="5"/>
    </row>
    <row r="4" spans="1:12">
      <c r="A4" s="8"/>
      <c r="B4" s="9"/>
      <c r="C4" s="9"/>
      <c r="D4" s="9"/>
      <c r="E4" s="9"/>
      <c r="F4" s="10"/>
      <c r="G4" s="11"/>
      <c r="H4" s="11"/>
      <c r="I4" s="11"/>
      <c r="J4" s="11"/>
      <c r="K4" s="12"/>
      <c r="L4" s="13"/>
    </row>
    <row r="5" spans="1:12" ht="15.75">
      <c r="A5" s="241" t="s">
        <v>42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ht="15.75">
      <c r="A6" s="139"/>
      <c r="B6" s="7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ht="16.5">
      <c r="A7" s="18"/>
      <c r="B7" s="70"/>
      <c r="C7" s="36"/>
      <c r="D7" s="36"/>
      <c r="E7" s="8"/>
      <c r="F7" s="19"/>
      <c r="G7" s="20"/>
      <c r="H7" s="20"/>
      <c r="I7" s="20"/>
      <c r="J7" s="20"/>
      <c r="K7" s="21"/>
      <c r="L7" s="22"/>
    </row>
    <row r="8" spans="1:12" ht="15.75" thickBot="1">
      <c r="A8" s="18"/>
      <c r="B8" s="9"/>
      <c r="C8" s="9"/>
      <c r="D8" s="9"/>
      <c r="E8" s="9"/>
      <c r="F8" s="10"/>
      <c r="G8" s="11"/>
      <c r="H8" s="11"/>
      <c r="I8" s="11"/>
      <c r="J8" s="11"/>
      <c r="K8" s="12"/>
      <c r="L8" s="13"/>
    </row>
    <row r="9" spans="1:12">
      <c r="A9" s="194" t="s">
        <v>2</v>
      </c>
      <c r="B9" s="197" t="s">
        <v>10</v>
      </c>
      <c r="C9" s="200" t="s">
        <v>9</v>
      </c>
      <c r="D9" s="200" t="s">
        <v>47</v>
      </c>
      <c r="E9" s="203" t="s">
        <v>3</v>
      </c>
      <c r="F9" s="206" t="s">
        <v>17</v>
      </c>
      <c r="G9" s="209" t="s">
        <v>7</v>
      </c>
      <c r="H9" s="43"/>
      <c r="I9" s="249" t="s">
        <v>18</v>
      </c>
      <c r="J9" s="250"/>
      <c r="K9" s="255" t="s">
        <v>13</v>
      </c>
      <c r="L9" s="43"/>
    </row>
    <row r="10" spans="1:12">
      <c r="A10" s="243"/>
      <c r="B10" s="245"/>
      <c r="C10" s="201"/>
      <c r="D10" s="201"/>
      <c r="E10" s="204"/>
      <c r="F10" s="247"/>
      <c r="G10" s="210"/>
      <c r="H10" s="42"/>
      <c r="I10" s="251"/>
      <c r="J10" s="252"/>
      <c r="K10" s="256"/>
      <c r="L10" s="145"/>
    </row>
    <row r="11" spans="1:12" ht="15.75" thickBot="1">
      <c r="A11" s="244"/>
      <c r="B11" s="246"/>
      <c r="C11" s="202"/>
      <c r="D11" s="202"/>
      <c r="E11" s="205"/>
      <c r="F11" s="248"/>
      <c r="G11" s="211"/>
      <c r="H11" s="56"/>
      <c r="I11" s="253"/>
      <c r="J11" s="254"/>
      <c r="K11" s="257"/>
      <c r="L11" s="46"/>
    </row>
    <row r="12" spans="1:12" ht="15.75" thickTop="1">
      <c r="A12" s="96" t="s">
        <v>8</v>
      </c>
      <c r="B12" s="109">
        <v>322</v>
      </c>
      <c r="C12" s="97"/>
      <c r="D12" s="97"/>
      <c r="E12" s="98">
        <f>SUM(E13+E17+E19)</f>
        <v>622159</v>
      </c>
      <c r="F12" s="98">
        <f>SUM(F13+F17+F19)</f>
        <v>679850</v>
      </c>
      <c r="G12" s="47"/>
      <c r="H12" s="44"/>
      <c r="I12" s="59"/>
      <c r="J12" s="60"/>
      <c r="K12" s="84"/>
      <c r="L12" s="48"/>
    </row>
    <row r="13" spans="1:12">
      <c r="A13" s="96"/>
      <c r="B13" s="109" t="s">
        <v>67</v>
      </c>
      <c r="C13" s="97"/>
      <c r="D13" s="97"/>
      <c r="E13" s="106">
        <f>SUM(E14+E16)</f>
        <v>193239</v>
      </c>
      <c r="F13" s="98">
        <f>SUM(F14:F16)</f>
        <v>253700</v>
      </c>
      <c r="G13" s="52"/>
      <c r="H13" s="44"/>
      <c r="I13" s="59"/>
      <c r="J13" s="60"/>
      <c r="K13" s="86"/>
      <c r="L13" s="48"/>
    </row>
    <row r="14" spans="1:12" ht="30">
      <c r="A14" s="40" t="s">
        <v>23</v>
      </c>
      <c r="B14" s="41" t="s">
        <v>48</v>
      </c>
      <c r="C14" s="41"/>
      <c r="D14" s="124" t="s">
        <v>49</v>
      </c>
      <c r="E14" s="121">
        <v>87903</v>
      </c>
      <c r="F14" s="141">
        <v>80000</v>
      </c>
      <c r="G14" s="52" t="s">
        <v>38</v>
      </c>
      <c r="H14" s="44"/>
      <c r="I14" s="143"/>
      <c r="J14" s="60"/>
      <c r="K14" s="85" t="s">
        <v>14</v>
      </c>
      <c r="L14" s="48"/>
    </row>
    <row r="15" spans="1:12">
      <c r="A15" s="40"/>
      <c r="B15" s="41"/>
      <c r="C15" s="45"/>
      <c r="D15" s="90"/>
      <c r="E15" s="110"/>
      <c r="F15" s="49"/>
      <c r="G15" s="52"/>
      <c r="H15" s="53"/>
      <c r="I15" s="57"/>
      <c r="J15" s="61"/>
      <c r="K15" s="85"/>
      <c r="L15" s="48"/>
    </row>
    <row r="16" spans="1:12" ht="45.75" thickBot="1">
      <c r="A16" s="40" t="s">
        <v>24</v>
      </c>
      <c r="B16" s="41" t="s">
        <v>19</v>
      </c>
      <c r="C16" s="73" t="s">
        <v>41</v>
      </c>
      <c r="D16" s="125" t="s">
        <v>46</v>
      </c>
      <c r="E16" s="122">
        <v>105336</v>
      </c>
      <c r="F16" s="120">
        <v>173700</v>
      </c>
      <c r="G16" s="142" t="s">
        <v>45</v>
      </c>
      <c r="H16" s="53"/>
      <c r="I16" s="235" t="s">
        <v>39</v>
      </c>
      <c r="J16" s="236"/>
      <c r="K16" s="85" t="s">
        <v>11</v>
      </c>
      <c r="L16" s="50"/>
    </row>
    <row r="17" spans="1:12">
      <c r="A17" s="77"/>
      <c r="B17" s="78" t="s">
        <v>68</v>
      </c>
      <c r="C17" s="79"/>
      <c r="D17" s="80"/>
      <c r="E17" s="107">
        <f>SUM(E18:E18)</f>
        <v>23440</v>
      </c>
      <c r="F17" s="108">
        <f>SUM(F18:F18)</f>
        <v>20300</v>
      </c>
      <c r="G17" s="52"/>
      <c r="H17" s="44"/>
      <c r="I17" s="57"/>
      <c r="J17" s="58"/>
      <c r="K17" s="86"/>
      <c r="L17" s="48"/>
    </row>
    <row r="18" spans="1:12" ht="67.5">
      <c r="A18" s="37" t="s">
        <v>25</v>
      </c>
      <c r="B18" s="134" t="s">
        <v>69</v>
      </c>
      <c r="C18" s="27"/>
      <c r="D18" s="126" t="s">
        <v>63</v>
      </c>
      <c r="E18" s="38">
        <v>23440</v>
      </c>
      <c r="F18" s="93">
        <v>20300</v>
      </c>
      <c r="G18" s="52" t="s">
        <v>38</v>
      </c>
      <c r="H18" s="25"/>
      <c r="I18" s="144"/>
      <c r="J18" s="62"/>
      <c r="K18" s="87"/>
      <c r="L18" s="81"/>
    </row>
    <row r="19" spans="1:12" ht="30">
      <c r="A19" s="37"/>
      <c r="B19" s="105" t="s">
        <v>35</v>
      </c>
      <c r="C19" s="100"/>
      <c r="D19" s="100"/>
      <c r="E19" s="101">
        <v>405480</v>
      </c>
      <c r="F19" s="111">
        <f>SUM(F20:F24)</f>
        <v>405850</v>
      </c>
      <c r="G19" s="92"/>
      <c r="H19" s="25"/>
      <c r="I19" s="144"/>
      <c r="J19" s="62"/>
      <c r="K19" s="87"/>
      <c r="L19" s="81"/>
    </row>
    <row r="20" spans="1:12">
      <c r="A20" s="37" t="s">
        <v>26</v>
      </c>
      <c r="B20" s="27" t="s">
        <v>20</v>
      </c>
      <c r="C20" s="27"/>
      <c r="D20" s="126" t="s">
        <v>56</v>
      </c>
      <c r="E20" s="38">
        <v>62000</v>
      </c>
      <c r="F20" s="99">
        <v>56000</v>
      </c>
      <c r="G20" s="52" t="s">
        <v>38</v>
      </c>
      <c r="H20" s="25"/>
      <c r="I20" s="94"/>
      <c r="J20" s="62"/>
      <c r="K20" s="87"/>
      <c r="L20" s="81"/>
    </row>
    <row r="21" spans="1:12">
      <c r="A21" s="37" t="s">
        <v>27</v>
      </c>
      <c r="B21" s="27" t="s">
        <v>50</v>
      </c>
      <c r="C21" s="27"/>
      <c r="D21" s="126" t="s">
        <v>51</v>
      </c>
      <c r="E21" s="38">
        <v>38600</v>
      </c>
      <c r="F21" s="99">
        <v>28100</v>
      </c>
      <c r="G21" s="52" t="s">
        <v>38</v>
      </c>
      <c r="H21" s="25"/>
      <c r="I21" s="91"/>
      <c r="J21" s="62"/>
      <c r="K21" s="87"/>
      <c r="L21" s="81"/>
    </row>
    <row r="22" spans="1:12">
      <c r="A22" s="37" t="s">
        <v>28</v>
      </c>
      <c r="B22" s="27" t="s">
        <v>52</v>
      </c>
      <c r="C22" s="27"/>
      <c r="D22" s="126" t="s">
        <v>53</v>
      </c>
      <c r="E22" s="39">
        <v>46520</v>
      </c>
      <c r="F22" s="93">
        <v>25000</v>
      </c>
      <c r="G22" s="52" t="s">
        <v>38</v>
      </c>
      <c r="H22" s="25"/>
      <c r="I22" s="144"/>
      <c r="J22" s="62"/>
      <c r="K22" s="87"/>
      <c r="L22" s="81"/>
    </row>
    <row r="23" spans="1:12" ht="81">
      <c r="A23" s="37" t="s">
        <v>29</v>
      </c>
      <c r="B23" s="135" t="s">
        <v>64</v>
      </c>
      <c r="C23" s="27"/>
      <c r="D23" s="102" t="s">
        <v>71</v>
      </c>
      <c r="E23" s="39">
        <v>32960</v>
      </c>
      <c r="F23" s="93">
        <v>15000</v>
      </c>
      <c r="G23" s="52" t="s">
        <v>38</v>
      </c>
      <c r="H23" s="25"/>
      <c r="I23" s="144"/>
      <c r="J23" s="62"/>
      <c r="K23" s="87"/>
      <c r="L23" s="81"/>
    </row>
    <row r="24" spans="1:12" ht="121.5">
      <c r="A24" s="37" t="s">
        <v>30</v>
      </c>
      <c r="B24" s="95" t="s">
        <v>54</v>
      </c>
      <c r="C24" s="103" t="s">
        <v>61</v>
      </c>
      <c r="D24" s="102" t="s">
        <v>55</v>
      </c>
      <c r="E24" s="39">
        <v>225400</v>
      </c>
      <c r="F24" s="39">
        <v>281750</v>
      </c>
      <c r="G24" s="123" t="s">
        <v>44</v>
      </c>
      <c r="H24" s="25"/>
      <c r="I24" s="226" t="s">
        <v>39</v>
      </c>
      <c r="J24" s="237"/>
      <c r="K24" s="87" t="s">
        <v>11</v>
      </c>
      <c r="L24" s="81"/>
    </row>
    <row r="25" spans="1:12">
      <c r="A25" s="104" t="s">
        <v>12</v>
      </c>
      <c r="B25" s="100">
        <v>323</v>
      </c>
      <c r="C25" s="100"/>
      <c r="D25" s="100"/>
      <c r="E25" s="101">
        <f>SUM(E26:E27)</f>
        <v>51918</v>
      </c>
      <c r="F25" s="101">
        <f>SUM(F26:F27)</f>
        <v>58460</v>
      </c>
      <c r="G25" s="26"/>
      <c r="H25" s="26"/>
      <c r="I25" s="63"/>
      <c r="J25" s="64"/>
      <c r="K25" s="87"/>
      <c r="L25" s="67"/>
    </row>
    <row r="26" spans="1:12">
      <c r="A26" s="37"/>
      <c r="B26" s="112"/>
      <c r="C26" s="113"/>
      <c r="D26" s="113"/>
      <c r="E26" s="114"/>
      <c r="F26" s="115"/>
      <c r="G26" s="116"/>
      <c r="H26" s="113"/>
      <c r="I26" s="117"/>
      <c r="J26" s="118"/>
      <c r="K26" s="119"/>
      <c r="L26" s="82"/>
    </row>
    <row r="27" spans="1:12" ht="15.75" thickBot="1">
      <c r="A27" s="37" t="s">
        <v>34</v>
      </c>
      <c r="B27" s="27" t="s">
        <v>22</v>
      </c>
      <c r="C27" s="27"/>
      <c r="D27" s="126" t="s">
        <v>57</v>
      </c>
      <c r="E27" s="38">
        <v>51918</v>
      </c>
      <c r="F27" s="39">
        <v>58460</v>
      </c>
      <c r="G27" s="25"/>
      <c r="H27" s="25"/>
      <c r="I27" s="65"/>
      <c r="J27" s="66"/>
      <c r="K27" s="88" t="s">
        <v>14</v>
      </c>
      <c r="L27" s="81"/>
    </row>
    <row r="28" spans="1:12" ht="16.5" thickTop="1" thickBot="1">
      <c r="A28" s="127" t="s">
        <v>37</v>
      </c>
      <c r="B28" s="29" t="s">
        <v>70</v>
      </c>
      <c r="C28" s="131" t="s">
        <v>40</v>
      </c>
      <c r="D28" s="128" t="s">
        <v>59</v>
      </c>
      <c r="E28" s="133">
        <v>108000</v>
      </c>
      <c r="F28" s="30" t="e">
        <f>F12+F25+#REF!</f>
        <v>#REF!</v>
      </c>
      <c r="G28" s="129" t="s">
        <v>38</v>
      </c>
      <c r="H28" s="31"/>
      <c r="I28" s="228" t="s">
        <v>60</v>
      </c>
      <c r="J28" s="238"/>
      <c r="K28" s="130" t="s">
        <v>11</v>
      </c>
      <c r="L28" s="83"/>
    </row>
    <row r="29" spans="1:12" ht="18" thickTop="1" thickBot="1">
      <c r="A29" s="28"/>
      <c r="B29" s="29" t="s">
        <v>4</v>
      </c>
      <c r="C29" s="29"/>
      <c r="D29" s="29"/>
      <c r="E29" s="132">
        <v>782077</v>
      </c>
      <c r="F29" s="30" t="e">
        <f>F13+F26+#REF!</f>
        <v>#REF!</v>
      </c>
      <c r="G29" s="31"/>
      <c r="H29" s="31"/>
      <c r="I29" s="232"/>
      <c r="J29" s="239"/>
      <c r="K29" s="89"/>
      <c r="L29" s="13"/>
    </row>
    <row r="30" spans="1:12" ht="15.75">
      <c r="A30" s="230" t="s">
        <v>66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</row>
    <row r="31" spans="1:12" ht="16.5">
      <c r="A31" s="221" t="s">
        <v>65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72"/>
    </row>
    <row r="32" spans="1:12">
      <c r="A32" s="18"/>
      <c r="B32" s="9"/>
      <c r="C32" s="9"/>
      <c r="D32" s="9"/>
      <c r="E32" s="9"/>
      <c r="F32" s="10"/>
      <c r="G32" s="11"/>
      <c r="H32" s="11"/>
      <c r="I32" s="11"/>
      <c r="J32" s="11"/>
      <c r="K32" s="32"/>
      <c r="L32" s="13"/>
    </row>
    <row r="33" spans="1:12" ht="15.75">
      <c r="A33" s="70"/>
      <c r="B33" s="70" t="s">
        <v>62</v>
      </c>
      <c r="C33" s="33"/>
      <c r="D33" s="33"/>
      <c r="E33" s="33"/>
      <c r="F33" s="34"/>
      <c r="G33" s="8"/>
      <c r="H33" s="11"/>
      <c r="I33" s="136" t="s">
        <v>5</v>
      </c>
      <c r="J33" s="34"/>
      <c r="K33" s="34"/>
      <c r="L33" s="8"/>
    </row>
    <row r="34" spans="1:12" ht="15.75">
      <c r="A34" s="70"/>
      <c r="B34" s="70" t="s">
        <v>43</v>
      </c>
      <c r="C34" s="9"/>
      <c r="D34" s="9"/>
      <c r="E34" s="9"/>
      <c r="F34" s="10"/>
      <c r="G34" s="11"/>
      <c r="H34" s="11"/>
      <c r="I34" s="137"/>
      <c r="J34" s="137"/>
      <c r="K34" s="138"/>
      <c r="L34" s="13"/>
    </row>
    <row r="35" spans="1:12" ht="15.75">
      <c r="A35" s="18"/>
      <c r="B35" s="17" t="s">
        <v>58</v>
      </c>
      <c r="C35" s="9"/>
      <c r="D35" s="9"/>
      <c r="E35" s="9"/>
      <c r="F35" s="10"/>
      <c r="G35" s="11"/>
      <c r="H35" s="11"/>
      <c r="I35" s="222" t="s">
        <v>15</v>
      </c>
      <c r="J35" s="234"/>
      <c r="K35" s="234"/>
      <c r="L35" s="13"/>
    </row>
  </sheetData>
  <mergeCells count="17"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35:K35"/>
    <mergeCell ref="I16:J16"/>
    <mergeCell ref="I24:J24"/>
    <mergeCell ref="I28:J28"/>
    <mergeCell ref="I29:J29"/>
    <mergeCell ref="A30:L30"/>
    <mergeCell ref="A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2020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2020-07-02T09:16:36Z</dcterms:modified>
</cp:coreProperties>
</file>